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M3" i="1"/>
  <c r="AQ4"/>
  <c r="AQ3"/>
  <c r="AI3"/>
  <c r="AI4" s="1"/>
  <c r="AI5" s="1"/>
  <c r="AM4" l="1"/>
  <c r="AI6"/>
  <c r="AP4" s="1"/>
  <c r="AI7"/>
  <c r="AN4" l="1"/>
  <c r="AN3"/>
</calcChain>
</file>

<file path=xl/sharedStrings.xml><?xml version="1.0" encoding="utf-8"?>
<sst xmlns="http://schemas.openxmlformats.org/spreadsheetml/2006/main" count="25" uniqueCount="25">
  <si>
    <t>L1=</t>
  </si>
  <si>
    <t>L2=</t>
  </si>
  <si>
    <t>Подставляем в желтые ячейки данные и получаем результат</t>
  </si>
  <si>
    <t>UA4WEF , Игорь.</t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</si>
  <si>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Y1</t>
    </r>
  </si>
  <si>
    <t>Z1</t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</si>
  <si>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Y2</t>
    </r>
  </si>
  <si>
    <t>L1+L2=</t>
  </si>
  <si>
    <t>Y1=</t>
  </si>
  <si>
    <t>a</t>
  </si>
  <si>
    <t>a=</t>
  </si>
  <si>
    <t>Y2=</t>
  </si>
  <si>
    <t>Z1=</t>
  </si>
  <si>
    <t>Z2 для L1</t>
  </si>
  <si>
    <t>X1(m)</t>
  </si>
  <si>
    <t>Y1(m)</t>
  </si>
  <si>
    <t>Z1(m)</t>
  </si>
  <si>
    <t>X2(m)</t>
  </si>
  <si>
    <t>Y2(m)</t>
  </si>
  <si>
    <t>Z2(m)</t>
  </si>
  <si>
    <t>Данные для MAA</t>
  </si>
  <si>
    <t>точка запитки нессиметричого диполя</t>
  </si>
  <si>
    <t>балун 4/1</t>
  </si>
  <si>
    <t>Z2 для L2</t>
  </si>
  <si>
    <t>Расчеты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</si>
</sst>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0.0000000"/>
    <numFmt numFmtId="167" formatCode="#,##0.0000"/>
    <numFmt numFmtId="168" formatCode="0.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0" xfId="0" applyAlignment="1"/>
    <xf numFmtId="0" fontId="3" fillId="0" borderId="0" xfId="0" applyFont="1"/>
    <xf numFmtId="165" fontId="0" fillId="0" borderId="0" xfId="0" applyNumberFormat="1"/>
    <xf numFmtId="3" fontId="2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5" fillId="0" borderId="0" xfId="0" applyFont="1"/>
    <xf numFmtId="0" fontId="5" fillId="0" borderId="0" xfId="0" applyFont="1" applyAlignment="1">
      <alignment textRotation="90"/>
    </xf>
    <xf numFmtId="0" fontId="6" fillId="0" borderId="0" xfId="0" applyFont="1" applyAlignment="1">
      <alignment textRotation="9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167" fontId="0" fillId="0" borderId="0" xfId="0" applyNumberFormat="1" applyFill="1" applyBorder="1" applyAlignment="1"/>
    <xf numFmtId="0" fontId="1" fillId="0" borderId="0" xfId="0" applyFont="1" applyAlignment="1"/>
    <xf numFmtId="0" fontId="1" fillId="0" borderId="0" xfId="0" applyFont="1" applyFill="1" applyAlignment="1"/>
    <xf numFmtId="165" fontId="0" fillId="0" borderId="0" xfId="0" applyNumberFormat="1" applyFill="1"/>
    <xf numFmtId="165" fontId="1" fillId="0" borderId="0" xfId="0" applyNumberFormat="1" applyFont="1" applyFill="1"/>
    <xf numFmtId="165" fontId="3" fillId="0" borderId="0" xfId="0" applyNumberFormat="1" applyFont="1" applyFill="1"/>
    <xf numFmtId="165" fontId="0" fillId="0" borderId="0" xfId="0" applyNumberFormat="1" applyFill="1" applyAlignment="1">
      <alignment horizontal="right"/>
    </xf>
    <xf numFmtId="2" fontId="0" fillId="0" borderId="0" xfId="0" applyNumberFormat="1" applyFill="1"/>
    <xf numFmtId="165" fontId="1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2" fillId="0" borderId="0" xfId="0" applyFont="1" applyFill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0" applyNumberFormat="1" applyFill="1" applyAlignment="1">
      <alignment horizontal="right"/>
    </xf>
    <xf numFmtId="165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3" fontId="0" fillId="0" borderId="3" xfId="0" applyNumberFormat="1" applyBorder="1"/>
    <xf numFmtId="168" fontId="0" fillId="0" borderId="3" xfId="0" applyNumberFormat="1" applyBorder="1" applyAlignment="1">
      <alignment horizontal="right"/>
    </xf>
    <xf numFmtId="168" fontId="0" fillId="0" borderId="3" xfId="0" applyNumberFormat="1" applyBorder="1"/>
    <xf numFmtId="0" fontId="6" fillId="0" borderId="0" xfId="0" applyFont="1" applyAlignment="1">
      <alignment horizontal="center" textRotation="90"/>
    </xf>
    <xf numFmtId="165" fontId="0" fillId="0" borderId="3" xfId="0" applyNumberForma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6" fillId="0" borderId="2" xfId="0" applyFont="1" applyBorder="1" applyAlignment="1">
      <alignment horizontal="center" textRotation="9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8D8D8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171450</xdr:rowOff>
    </xdr:from>
    <xdr:to>
      <xdr:col>4</xdr:col>
      <xdr:colOff>200025</xdr:colOff>
      <xdr:row>21</xdr:row>
      <xdr:rowOff>19050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1019175" y="361950"/>
          <a:ext cx="19050" cy="3733800"/>
        </a:xfrm>
        <a:prstGeom prst="line">
          <a:avLst/>
        </a:prstGeom>
        <a:ln w="762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22225</xdr:colOff>
      <xdr:row>1</xdr:row>
      <xdr:rowOff>184150</xdr:rowOff>
    </xdr:from>
    <xdr:to>
      <xdr:col>2</xdr:col>
      <xdr:colOff>22226</xdr:colOff>
      <xdr:row>20</xdr:row>
      <xdr:rowOff>184150</xdr:rowOff>
    </xdr:to>
    <xdr:cxnSp macro="">
      <xdr:nvCxnSpPr>
        <xdr:cNvPr id="9" name="Прямая со стрелкой 8"/>
        <xdr:cNvCxnSpPr/>
      </xdr:nvCxnSpPr>
      <xdr:spPr>
        <a:xfrm flipH="1">
          <a:off x="2955925" y="946150"/>
          <a:ext cx="1" cy="3619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1076325</xdr:colOff>
      <xdr:row>22</xdr:row>
      <xdr:rowOff>152400</xdr:rowOff>
    </xdr:from>
    <xdr:to>
      <xdr:col>38</xdr:col>
      <xdr:colOff>1076325</xdr:colOff>
      <xdr:row>22</xdr:row>
      <xdr:rowOff>152400</xdr:rowOff>
    </xdr:to>
    <xdr:cxnSp macro="">
      <xdr:nvCxnSpPr>
        <xdr:cNvPr id="13" name="Прямая соединительная линия 12"/>
        <xdr:cNvCxnSpPr/>
      </xdr:nvCxnSpPr>
      <xdr:spPr>
        <a:xfrm>
          <a:off x="11534775" y="43624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155575</xdr:colOff>
      <xdr:row>2</xdr:row>
      <xdr:rowOff>0</xdr:rowOff>
    </xdr:from>
    <xdr:to>
      <xdr:col>5</xdr:col>
      <xdr:colOff>6350</xdr:colOff>
      <xdr:row>2</xdr:row>
      <xdr:rowOff>0</xdr:rowOff>
    </xdr:to>
    <xdr:cxnSp macro="">
      <xdr:nvCxnSpPr>
        <xdr:cNvPr id="54" name="Прямая соединительная линия 53"/>
        <xdr:cNvCxnSpPr/>
      </xdr:nvCxnSpPr>
      <xdr:spPr>
        <a:xfrm>
          <a:off x="2879725" y="952500"/>
          <a:ext cx="1108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</xdr:row>
      <xdr:rowOff>180975</xdr:rowOff>
    </xdr:from>
    <xdr:to>
      <xdr:col>14</xdr:col>
      <xdr:colOff>9525</xdr:colOff>
      <xdr:row>7</xdr:row>
      <xdr:rowOff>9525</xdr:rowOff>
    </xdr:to>
    <xdr:cxnSp macro="">
      <xdr:nvCxnSpPr>
        <xdr:cNvPr id="61" name="Прямая соединительная линия 60"/>
        <xdr:cNvCxnSpPr/>
      </xdr:nvCxnSpPr>
      <xdr:spPr>
        <a:xfrm>
          <a:off x="1676400" y="371475"/>
          <a:ext cx="1895475" cy="9715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7</xdr:row>
      <xdr:rowOff>1</xdr:rowOff>
    </xdr:from>
    <xdr:to>
      <xdr:col>31</xdr:col>
      <xdr:colOff>0</xdr:colOff>
      <xdr:row>16</xdr:row>
      <xdr:rowOff>180975</xdr:rowOff>
    </xdr:to>
    <xdr:cxnSp macro="">
      <xdr:nvCxnSpPr>
        <xdr:cNvPr id="63" name="Прямая соединительная линия 62"/>
        <xdr:cNvCxnSpPr/>
      </xdr:nvCxnSpPr>
      <xdr:spPr>
        <a:xfrm flipH="1" flipV="1">
          <a:off x="3343275" y="1352551"/>
          <a:ext cx="3581400" cy="189547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16</xdr:row>
      <xdr:rowOff>188119</xdr:rowOff>
    </xdr:from>
    <xdr:to>
      <xdr:col>31</xdr:col>
      <xdr:colOff>0</xdr:colOff>
      <xdr:row>21</xdr:row>
      <xdr:rowOff>9525</xdr:rowOff>
    </xdr:to>
    <xdr:cxnSp macro="">
      <xdr:nvCxnSpPr>
        <xdr:cNvPr id="71" name="Прямая соединительная линия 70"/>
        <xdr:cNvCxnSpPr/>
      </xdr:nvCxnSpPr>
      <xdr:spPr>
        <a:xfrm flipH="1">
          <a:off x="7134225" y="3236119"/>
          <a:ext cx="0" cy="773906"/>
        </a:xfrm>
        <a:prstGeom prst="line">
          <a:avLst/>
        </a:prstGeom>
        <a:ln w="3810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6</xdr:row>
      <xdr:rowOff>180975</xdr:rowOff>
    </xdr:from>
    <xdr:to>
      <xdr:col>13</xdr:col>
      <xdr:colOff>161925</xdr:colOff>
      <xdr:row>6</xdr:row>
      <xdr:rowOff>180975</xdr:rowOff>
    </xdr:to>
    <xdr:cxnSp macro="">
      <xdr:nvCxnSpPr>
        <xdr:cNvPr id="24" name="Прямая со стрелкой 23"/>
        <xdr:cNvCxnSpPr/>
      </xdr:nvCxnSpPr>
      <xdr:spPr>
        <a:xfrm>
          <a:off x="1485900" y="1323975"/>
          <a:ext cx="1819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163286</xdr:colOff>
      <xdr:row>6</xdr:row>
      <xdr:rowOff>175460</xdr:rowOff>
    </xdr:from>
    <xdr:to>
      <xdr:col>13</xdr:col>
      <xdr:colOff>165435</xdr:colOff>
      <xdr:row>21</xdr:row>
      <xdr:rowOff>13607</xdr:rowOff>
    </xdr:to>
    <xdr:cxnSp macro="">
      <xdr:nvCxnSpPr>
        <xdr:cNvPr id="35" name="Прямая со стрелкой 34"/>
        <xdr:cNvCxnSpPr/>
      </xdr:nvCxnSpPr>
      <xdr:spPr>
        <a:xfrm flipH="1">
          <a:off x="3321575" y="1348539"/>
          <a:ext cx="2149" cy="27157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0</xdr:rowOff>
    </xdr:from>
    <xdr:to>
      <xdr:col>31</xdr:col>
      <xdr:colOff>1</xdr:colOff>
      <xdr:row>17</xdr:row>
      <xdr:rowOff>0</xdr:rowOff>
    </xdr:to>
    <xdr:cxnSp macro="">
      <xdr:nvCxnSpPr>
        <xdr:cNvPr id="38" name="Прямая со стрелкой 37"/>
        <xdr:cNvCxnSpPr/>
      </xdr:nvCxnSpPr>
      <xdr:spPr>
        <a:xfrm flipH="1">
          <a:off x="1047750" y="3257550"/>
          <a:ext cx="545782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14</xdr:row>
      <xdr:rowOff>85725</xdr:rowOff>
    </xdr:from>
    <xdr:to>
      <xdr:col>28</xdr:col>
      <xdr:colOff>133350</xdr:colOff>
      <xdr:row>18</xdr:row>
      <xdr:rowOff>104775</xdr:rowOff>
    </xdr:to>
    <xdr:sp macro="" textlink="">
      <xdr:nvSpPr>
        <xdr:cNvPr id="51" name="Дуга 50"/>
        <xdr:cNvSpPr/>
      </xdr:nvSpPr>
      <xdr:spPr>
        <a:xfrm rot="15105249">
          <a:off x="5314950" y="2857500"/>
          <a:ext cx="781050" cy="60960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161925</xdr:colOff>
      <xdr:row>5</xdr:row>
      <xdr:rowOff>0</xdr:rowOff>
    </xdr:from>
    <xdr:to>
      <xdr:col>17</xdr:col>
      <xdr:colOff>0</xdr:colOff>
      <xdr:row>7</xdr:row>
      <xdr:rowOff>0</xdr:rowOff>
    </xdr:to>
    <xdr:cxnSp macro="">
      <xdr:nvCxnSpPr>
        <xdr:cNvPr id="57" name="Прямая со стрелкой 56"/>
        <xdr:cNvCxnSpPr/>
      </xdr:nvCxnSpPr>
      <xdr:spPr>
        <a:xfrm flipH="1">
          <a:off x="2886075" y="952500"/>
          <a:ext cx="67627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</xdr:row>
      <xdr:rowOff>0</xdr:rowOff>
    </xdr:from>
    <xdr:to>
      <xdr:col>28</xdr:col>
      <xdr:colOff>76200</xdr:colOff>
      <xdr:row>5</xdr:row>
      <xdr:rowOff>0</xdr:rowOff>
    </xdr:to>
    <xdr:cxnSp macro="">
      <xdr:nvCxnSpPr>
        <xdr:cNvPr id="60" name="Прямая соединительная линия 59"/>
        <xdr:cNvCxnSpPr/>
      </xdr:nvCxnSpPr>
      <xdr:spPr>
        <a:xfrm>
          <a:off x="3562350" y="95250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4"/>
  <sheetViews>
    <sheetView tabSelected="1" zoomScaleNormal="100" workbookViewId="0"/>
  </sheetViews>
  <sheetFormatPr defaultColWidth="3.140625" defaultRowHeight="15"/>
  <cols>
    <col min="14" max="14" width="3.140625" customWidth="1"/>
    <col min="17" max="17" width="3.140625" customWidth="1"/>
    <col min="18" max="18" width="3.28515625" customWidth="1"/>
    <col min="19" max="21" width="3.140625" customWidth="1"/>
    <col min="33" max="34" width="4.42578125" customWidth="1"/>
    <col min="35" max="35" width="8" style="7" bestFit="1" customWidth="1"/>
    <col min="36" max="36" width="4.42578125" style="7" customWidth="1"/>
    <col min="37" max="37" width="2" style="7" bestFit="1" customWidth="1"/>
    <col min="38" max="38" width="6.28515625" style="27" bestFit="1" customWidth="1"/>
    <col min="39" max="40" width="7.7109375" style="33" customWidth="1"/>
    <col min="41" max="41" width="6.28515625" style="13" bestFit="1" customWidth="1"/>
    <col min="42" max="43" width="7.7109375" customWidth="1"/>
  </cols>
  <sheetData>
    <row r="1" spans="1:43">
      <c r="L1" s="6" t="s">
        <v>2</v>
      </c>
      <c r="AK1" s="43" t="s">
        <v>20</v>
      </c>
      <c r="AL1" s="43"/>
      <c r="AM1" s="43"/>
      <c r="AN1" s="43"/>
      <c r="AO1" s="43"/>
      <c r="AP1" s="43"/>
      <c r="AQ1" s="43"/>
    </row>
    <row r="2" spans="1:43">
      <c r="AG2" s="50" t="s">
        <v>24</v>
      </c>
      <c r="AH2" s="50"/>
      <c r="AI2" s="50"/>
      <c r="AK2" s="36"/>
      <c r="AL2" s="37" t="s">
        <v>14</v>
      </c>
      <c r="AM2" s="38" t="s">
        <v>15</v>
      </c>
      <c r="AN2" s="38" t="s">
        <v>16</v>
      </c>
      <c r="AO2" s="37" t="s">
        <v>17</v>
      </c>
      <c r="AP2" s="37" t="s">
        <v>18</v>
      </c>
      <c r="AQ2" s="37" t="s">
        <v>19</v>
      </c>
    </row>
    <row r="3" spans="1:43">
      <c r="D3" s="1"/>
      <c r="E3" s="1"/>
      <c r="AG3" s="49" t="s">
        <v>7</v>
      </c>
      <c r="AH3" s="49"/>
      <c r="AI3" s="7">
        <f>K4+W11</f>
        <v>41820</v>
      </c>
      <c r="AK3" s="39">
        <v>1</v>
      </c>
      <c r="AL3" s="37">
        <v>0</v>
      </c>
      <c r="AM3" s="40">
        <f>AI5/1000</f>
        <v>13.629487010591376</v>
      </c>
      <c r="AN3" s="40">
        <f>AI7/1000</f>
        <v>9.9969468938140356</v>
      </c>
      <c r="AO3" s="37">
        <v>0</v>
      </c>
      <c r="AP3" s="37">
        <v>0</v>
      </c>
      <c r="AQ3" s="41">
        <f>B11/1000</f>
        <v>12</v>
      </c>
    </row>
    <row r="4" spans="1:43">
      <c r="J4" s="10" t="s">
        <v>0</v>
      </c>
      <c r="K4" s="47">
        <v>13770</v>
      </c>
      <c r="L4" s="47"/>
      <c r="M4" s="47"/>
      <c r="AG4" s="49" t="s">
        <v>10</v>
      </c>
      <c r="AH4" s="49"/>
      <c r="AI4" s="16">
        <f>SIN(((B11-AE18)/AI3))</f>
        <v>0.1429803193150995</v>
      </c>
      <c r="AK4" s="39">
        <v>2</v>
      </c>
      <c r="AL4" s="37">
        <v>0</v>
      </c>
      <c r="AM4" s="40">
        <f>AI5/1000</f>
        <v>13.629487010591376</v>
      </c>
      <c r="AN4" s="40">
        <f>AI7/1000</f>
        <v>9.9969468938140356</v>
      </c>
      <c r="AO4" s="37">
        <v>0</v>
      </c>
      <c r="AP4" s="41">
        <f>AI6/1000</f>
        <v>41.393256846981217</v>
      </c>
      <c r="AQ4" s="41">
        <f>AE18/1000</f>
        <v>6</v>
      </c>
    </row>
    <row r="5" spans="1:43">
      <c r="M5" s="10"/>
      <c r="N5" s="11"/>
      <c r="R5" t="s">
        <v>21</v>
      </c>
      <c r="S5" s="14"/>
      <c r="T5" s="15"/>
      <c r="U5" s="15"/>
      <c r="V5" s="15"/>
      <c r="W5" s="14"/>
      <c r="AH5" s="17" t="s">
        <v>8</v>
      </c>
      <c r="AI5" s="9">
        <f>K4*COS((AI4))</f>
        <v>13629.487010591376</v>
      </c>
      <c r="AL5" s="28"/>
    </row>
    <row r="6" spans="1:43">
      <c r="H6" s="10"/>
      <c r="U6" t="s">
        <v>22</v>
      </c>
      <c r="AH6" s="17" t="s">
        <v>11</v>
      </c>
      <c r="AI6" s="9">
        <f>AI3*COS((AI4))</f>
        <v>41393.256846981218</v>
      </c>
      <c r="AK6" s="17"/>
      <c r="AL6" s="29"/>
    </row>
    <row r="7" spans="1:43">
      <c r="I7" s="2"/>
      <c r="J7" s="10" t="s">
        <v>4</v>
      </c>
      <c r="M7" s="5"/>
      <c r="N7" s="5"/>
      <c r="O7" s="5"/>
      <c r="P7" s="5"/>
      <c r="Q7" s="5"/>
      <c r="R7" s="5"/>
      <c r="Z7" s="17"/>
      <c r="AA7" s="17"/>
      <c r="AB7" s="17"/>
      <c r="AC7" s="17"/>
      <c r="AD7" s="17"/>
      <c r="AE7" s="17"/>
      <c r="AF7" s="17"/>
      <c r="AG7" s="17"/>
      <c r="AH7" s="17" t="s">
        <v>12</v>
      </c>
      <c r="AI7" s="9">
        <f>(W11*SIN((AI4)))+AE18</f>
        <v>9996.9468938140362</v>
      </c>
      <c r="AL7" s="13"/>
    </row>
    <row r="8" spans="1:43">
      <c r="AL8" s="13"/>
    </row>
    <row r="9" spans="1:43">
      <c r="Z9" s="17"/>
      <c r="AA9" s="17"/>
      <c r="AB9" s="17"/>
      <c r="AC9" s="17"/>
      <c r="AD9" s="17"/>
      <c r="AE9" s="17"/>
      <c r="AF9" s="17"/>
      <c r="AG9" s="18"/>
      <c r="AH9" s="18"/>
      <c r="AI9" s="19"/>
      <c r="AJ9" s="19"/>
      <c r="AK9" s="19"/>
      <c r="AL9" s="30"/>
      <c r="AM9" s="34"/>
      <c r="AN9" s="34"/>
      <c r="AO9" s="30"/>
      <c r="AP9" s="14"/>
      <c r="AQ9" s="14"/>
    </row>
    <row r="10" spans="1:43">
      <c r="A10" s="42" t="s">
        <v>13</v>
      </c>
      <c r="H10" s="2"/>
      <c r="AG10" s="18"/>
      <c r="AH10" s="18"/>
      <c r="AI10" s="9"/>
      <c r="AJ10" s="8"/>
      <c r="AK10" s="20"/>
      <c r="AL10" s="30"/>
      <c r="AM10" s="34"/>
      <c r="AN10" s="34"/>
      <c r="AO10" s="30"/>
      <c r="AP10" s="14"/>
      <c r="AQ10" s="14"/>
    </row>
    <row r="11" spans="1:43">
      <c r="A11" s="42"/>
      <c r="B11" s="46">
        <v>12000</v>
      </c>
      <c r="V11" t="s">
        <v>1</v>
      </c>
      <c r="W11" s="47">
        <v>28050</v>
      </c>
      <c r="X11" s="47"/>
      <c r="Y11" s="47"/>
      <c r="AG11" s="18"/>
      <c r="AH11" s="18"/>
      <c r="AI11" s="19"/>
      <c r="AJ11" s="21"/>
      <c r="AK11" s="22"/>
      <c r="AL11" s="31"/>
      <c r="AM11" s="34"/>
      <c r="AN11" s="34"/>
      <c r="AO11" s="30"/>
      <c r="AP11" s="14"/>
      <c r="AQ11" s="14"/>
    </row>
    <row r="12" spans="1:43">
      <c r="A12" s="42"/>
      <c r="B12" s="46"/>
      <c r="M12" s="12"/>
      <c r="AG12" s="18"/>
      <c r="AH12" s="18"/>
      <c r="AI12" s="19"/>
      <c r="AJ12" s="19"/>
      <c r="AK12" s="24"/>
      <c r="AL12" s="31"/>
      <c r="AM12" s="34"/>
      <c r="AN12" s="34"/>
      <c r="AO12" s="30"/>
      <c r="AP12" s="14"/>
      <c r="AQ12" s="14"/>
    </row>
    <row r="13" spans="1:43" ht="15" customHeight="1">
      <c r="A13" s="42"/>
      <c r="B13" s="46"/>
      <c r="M13" s="12"/>
      <c r="N13" s="12" t="s">
        <v>5</v>
      </c>
      <c r="AG13" s="18"/>
      <c r="AH13" s="19"/>
      <c r="AI13" s="19"/>
      <c r="AJ13" s="24"/>
      <c r="AK13" s="23"/>
      <c r="AL13" s="30"/>
      <c r="AM13" s="34"/>
      <c r="AN13" s="34"/>
      <c r="AO13" s="30"/>
      <c r="AP13" s="14"/>
      <c r="AQ13" s="14"/>
    </row>
    <row r="14" spans="1:43" ht="15" customHeight="1">
      <c r="H14" s="2"/>
      <c r="M14" s="12"/>
      <c r="AG14" s="14"/>
      <c r="AH14" s="19"/>
      <c r="AI14" s="19"/>
      <c r="AJ14" s="19"/>
      <c r="AK14" s="14"/>
      <c r="AL14" s="30"/>
      <c r="AM14" s="34"/>
      <c r="AN14" s="34"/>
      <c r="AO14" s="30"/>
      <c r="AP14" s="14"/>
      <c r="AQ14" s="14"/>
    </row>
    <row r="15" spans="1:43">
      <c r="AG15" s="14"/>
      <c r="AH15" s="19"/>
      <c r="AI15" s="19"/>
      <c r="AJ15" s="19"/>
      <c r="AK15" s="14"/>
      <c r="AL15" s="30"/>
      <c r="AM15" s="34"/>
      <c r="AN15" s="34"/>
      <c r="AO15" s="30"/>
      <c r="AP15" s="14"/>
      <c r="AQ15" s="14"/>
    </row>
    <row r="16" spans="1:43">
      <c r="Z16" t="s">
        <v>9</v>
      </c>
      <c r="AG16" s="25"/>
      <c r="AH16" s="25"/>
      <c r="AI16" s="19"/>
      <c r="AJ16" s="19"/>
      <c r="AK16" s="19"/>
      <c r="AL16" s="30"/>
      <c r="AM16" s="34"/>
      <c r="AN16" s="34"/>
      <c r="AO16" s="30"/>
      <c r="AP16" s="14"/>
      <c r="AQ16" s="14"/>
    </row>
    <row r="17" spans="1:43">
      <c r="S17" s="10" t="s">
        <v>6</v>
      </c>
      <c r="AG17" s="18"/>
      <c r="AH17" s="18"/>
      <c r="AI17" s="19"/>
      <c r="AJ17" s="19"/>
      <c r="AK17" s="19"/>
      <c r="AL17" s="30"/>
      <c r="AM17" s="34"/>
      <c r="AN17" s="34"/>
      <c r="AO17" s="30"/>
      <c r="AP17" s="14"/>
      <c r="AQ17" s="14"/>
    </row>
    <row r="18" spans="1:43">
      <c r="I18" s="2"/>
      <c r="Z18" s="3"/>
      <c r="AD18" s="42" t="s">
        <v>23</v>
      </c>
      <c r="AE18" s="46">
        <v>6000</v>
      </c>
      <c r="AG18" s="18"/>
      <c r="AH18" s="18"/>
      <c r="AI18" s="19"/>
      <c r="AJ18" s="19"/>
      <c r="AK18" s="19"/>
      <c r="AL18" s="32"/>
      <c r="AM18" s="34"/>
      <c r="AN18" s="34"/>
      <c r="AO18" s="30"/>
      <c r="AP18" s="14"/>
      <c r="AQ18" s="14"/>
    </row>
    <row r="19" spans="1:43">
      <c r="AD19" s="42"/>
      <c r="AE19" s="46"/>
      <c r="AG19" s="18"/>
      <c r="AH19" s="18"/>
      <c r="AI19" s="19"/>
      <c r="AJ19" s="19"/>
      <c r="AK19" s="19"/>
      <c r="AL19" s="32"/>
      <c r="AM19" s="34"/>
      <c r="AN19" s="34"/>
      <c r="AO19" s="30"/>
      <c r="AP19" s="14"/>
      <c r="AQ19" s="14"/>
    </row>
    <row r="20" spans="1:43">
      <c r="AD20" s="42"/>
      <c r="AE20" s="46"/>
      <c r="AG20" s="18"/>
      <c r="AH20" s="18"/>
      <c r="AI20" s="19"/>
      <c r="AJ20" s="19"/>
      <c r="AK20" s="19"/>
      <c r="AL20" s="32"/>
      <c r="AM20" s="35"/>
      <c r="AN20" s="34"/>
      <c r="AO20" s="30"/>
      <c r="AP20" s="14"/>
      <c r="AQ20" s="14"/>
    </row>
    <row r="21" spans="1:43" ht="15" customHeight="1">
      <c r="D21" s="3"/>
      <c r="E21" s="3"/>
      <c r="AD21" s="48"/>
      <c r="AI21"/>
      <c r="AJ21"/>
      <c r="AK21"/>
      <c r="AL21" s="13"/>
    </row>
    <row r="22" spans="1:43">
      <c r="A22" s="1"/>
      <c r="B22" s="1"/>
      <c r="C22" s="1"/>
      <c r="D22" s="1"/>
      <c r="E22" s="1"/>
      <c r="F22" s="1"/>
      <c r="G22" s="1"/>
      <c r="H22" s="1"/>
      <c r="I22" s="4"/>
      <c r="J22" s="45"/>
      <c r="K22" s="45"/>
      <c r="L22" s="4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I22"/>
      <c r="AJ22"/>
      <c r="AK22"/>
      <c r="AL22" s="13"/>
    </row>
    <row r="23" spans="1:43">
      <c r="O23" s="3"/>
      <c r="P23" s="3"/>
      <c r="T23" s="26"/>
      <c r="U23" s="44"/>
      <c r="V23" s="44"/>
      <c r="W23" s="44"/>
    </row>
    <row r="24" spans="1:43">
      <c r="A24" t="s">
        <v>3</v>
      </c>
      <c r="F24" s="3"/>
      <c r="G24" s="3"/>
      <c r="H24" s="3"/>
      <c r="I24" s="3"/>
      <c r="J24" s="3"/>
      <c r="K24" s="3"/>
    </row>
  </sheetData>
  <mergeCells count="12">
    <mergeCell ref="A10:A13"/>
    <mergeCell ref="AK1:AQ1"/>
    <mergeCell ref="U23:W23"/>
    <mergeCell ref="J22:L22"/>
    <mergeCell ref="AE18:AE20"/>
    <mergeCell ref="W11:Y11"/>
    <mergeCell ref="AD18:AD21"/>
    <mergeCell ref="B11:B13"/>
    <mergeCell ref="AG3:AH3"/>
    <mergeCell ref="AG4:AH4"/>
    <mergeCell ref="K4:M4"/>
    <mergeCell ref="AG2:AI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2013-02-06T18:07:58Z</dcterms:created>
  <dcterms:modified xsi:type="dcterms:W3CDTF">2013-04-30T22:48:02Z</dcterms:modified>
</cp:coreProperties>
</file>